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3" activeTab="3"/>
  </bookViews>
  <sheets>
    <sheet name="100%" sheetId="1" state="hidden" r:id="rId1"/>
    <sheet name="50%" sheetId="2" state="hidden" r:id="rId2"/>
    <sheet name="25%" sheetId="3" state="hidden" r:id="rId3"/>
    <sheet name="Calcolo contributo pubblico" sheetId="4" r:id="rId4"/>
  </sheets>
  <definedNames>
    <definedName name="_xlnm.Print_Area" localSheetId="3">'Calcolo contributo pubblico'!$A$1:$N$87</definedName>
  </definedNames>
  <calcPr fullCalcOnLoad="1"/>
</workbook>
</file>

<file path=xl/sharedStrings.xml><?xml version="1.0" encoding="utf-8"?>
<sst xmlns="http://schemas.openxmlformats.org/spreadsheetml/2006/main" count="167" uniqueCount="64">
  <si>
    <t>MEDIA PONDERATA su DURATA</t>
  </si>
  <si>
    <t>inferiore a 50</t>
  </si>
  <si>
    <t>51-100</t>
  </si>
  <si>
    <t>101-250</t>
  </si>
  <si>
    <t>251-450</t>
  </si>
  <si>
    <t xml:space="preserve">451-600 </t>
  </si>
  <si>
    <t>601-750</t>
  </si>
  <si>
    <t>751-900</t>
  </si>
  <si>
    <t>901-1200</t>
  </si>
  <si>
    <t>Alta formazione  post ciclo universitario</t>
  </si>
  <si>
    <t>Formazione all'interno dell'obbligo formativo  percorsi scolastici</t>
  </si>
  <si>
    <t>Formazione all'interno dell'obbligo formativo percorsi formativi</t>
  </si>
  <si>
    <t>Formazione all'interno dell'obbligo scolastico</t>
  </si>
  <si>
    <t>Formazione finalizzata al reinserimento lavorativo</t>
  </si>
  <si>
    <t>Formazione nell’ambito dell’apprendistato post-obbligo formativo</t>
  </si>
  <si>
    <t>Formazione per occupati (o formazione continua)</t>
  </si>
  <si>
    <t>Formazione permanente  aggiornamento professionale e tecnico</t>
  </si>
  <si>
    <t>Formazione post-obbligo formativo e post-diploma</t>
  </si>
  <si>
    <t>Istruzione e formazione tecnica superiore (Ifts)</t>
  </si>
  <si>
    <t>MEDIA PONDERATA su MONTE ORE</t>
  </si>
  <si>
    <t>451-600</t>
  </si>
  <si>
    <t>SCHEDA PREVENTIVO A COSTI STANDARD PER LA FORMAZIONE TEORICA PREVISTA NEL PROGETTO</t>
  </si>
  <si>
    <t>(compilare le caselle contrassegnate in grigio)</t>
  </si>
  <si>
    <t>BANDO:</t>
  </si>
  <si>
    <t>INTERVENTO:</t>
  </si>
  <si>
    <t>SOGGETTO ATTUATORE:</t>
  </si>
  <si>
    <t>TITOLO DEL PROGETTO:</t>
  </si>
  <si>
    <t>PARTECIPANTI
PREVISTI</t>
  </si>
  <si>
    <t>DURATA PREVISTA</t>
  </si>
  <si>
    <t>MONTEORE PREVISTO</t>
  </si>
  <si>
    <r>
      <t>DURATA MEDIA PONDERATA</t>
    </r>
    <r>
      <rPr>
        <b/>
        <vertAlign val="superscript"/>
        <sz val="8"/>
        <rFont val="Verdana"/>
        <family val="2"/>
      </rPr>
      <t>(1)</t>
    </r>
  </si>
  <si>
    <t>La durata media ponderata determina l'intervallo di durata dentro il quale ricade il progetto</t>
  </si>
  <si>
    <t>A</t>
  </si>
  <si>
    <t>B</t>
  </si>
  <si>
    <t>C=BxA</t>
  </si>
  <si>
    <t>Totale per progetto</t>
  </si>
  <si>
    <t>Titolo attività</t>
  </si>
  <si>
    <t>Segnare con una x la Tipologia formativa/l'intervallo di durata previsto</t>
  </si>
  <si>
    <t>Intervalli di durata</t>
  </si>
  <si>
    <t>ore min</t>
  </si>
  <si>
    <r>
      <t>TIPOLOGIA FORMATIVA</t>
    </r>
    <r>
      <rPr>
        <b/>
        <vertAlign val="superscript"/>
        <sz val="9"/>
        <rFont val="Verdana"/>
        <family val="2"/>
      </rPr>
      <t>(2)</t>
    </r>
    <r>
      <rPr>
        <b/>
        <sz val="9"/>
        <rFont val="Verdana"/>
        <family val="2"/>
      </rPr>
      <t>:</t>
    </r>
  </si>
  <si>
    <t>ore max</t>
  </si>
  <si>
    <r>
      <t>SPESE DI PROGETTAZIONE</t>
    </r>
    <r>
      <rPr>
        <b/>
        <vertAlign val="superscript"/>
        <sz val="9"/>
        <rFont val="Verdana"/>
        <family val="2"/>
      </rPr>
      <t>(3)</t>
    </r>
    <r>
      <rPr>
        <b/>
        <sz val="9"/>
        <rFont val="Verdana"/>
        <family val="2"/>
      </rPr>
      <t>:</t>
    </r>
  </si>
  <si>
    <t>segnare con una x la % riconosciuta</t>
  </si>
  <si>
    <r>
      <t xml:space="preserve">Riconosciute al </t>
    </r>
    <r>
      <rPr>
        <b/>
        <sz val="9"/>
        <rFont val="Verdana"/>
        <family val="2"/>
      </rPr>
      <t>100%</t>
    </r>
  </si>
  <si>
    <r>
      <t xml:space="preserve">Riconosciute al </t>
    </r>
    <r>
      <rPr>
        <b/>
        <sz val="9"/>
        <rFont val="Verdana"/>
        <family val="2"/>
      </rPr>
      <t>50%</t>
    </r>
  </si>
  <si>
    <r>
      <t xml:space="preserve">Riconosciute al </t>
    </r>
    <r>
      <rPr>
        <b/>
        <sz val="9"/>
        <rFont val="Verdana"/>
        <family val="2"/>
      </rPr>
      <t>25%</t>
    </r>
  </si>
  <si>
    <t>CONTRIBUTO PUBBLICO (€):</t>
  </si>
  <si>
    <t>tipologia formativa</t>
  </si>
  <si>
    <t>monte ore</t>
  </si>
  <si>
    <t>ore</t>
  </si>
  <si>
    <t>Luogo e data</t>
  </si>
  <si>
    <t>Timbro</t>
  </si>
  <si>
    <t>Il Legale Rappresentante</t>
  </si>
  <si>
    <t>(In caso di ATI/ATS apporre il timbro e la firma del Legale Rappresentante di ciascun soggetto partner formale)</t>
  </si>
  <si>
    <t>(firma per esteso e leggibile)</t>
  </si>
  <si>
    <r>
      <t>(1)</t>
    </r>
    <r>
      <rPr>
        <sz val="7"/>
        <rFont val="Verdana"/>
        <family val="2"/>
      </rPr>
      <t xml:space="preserve"> la durata media ponderata della formazione teorica deve ricadere nell'intervallo di durata previsto nell'avviso</t>
    </r>
  </si>
  <si>
    <r>
      <t>(2)</t>
    </r>
    <r>
      <rPr>
        <sz val="7"/>
        <rFont val="Verdana"/>
        <family val="2"/>
      </rPr>
      <t xml:space="preserve"> barrare la tipologia e la classe di durata a cui appartiene il progetto, secondo le indicazioni dell'Avviso pubblico</t>
    </r>
  </si>
  <si>
    <r>
      <t>(3)</t>
    </r>
    <r>
      <rPr>
        <sz val="7"/>
        <rFont val="Verdana"/>
        <family val="2"/>
      </rPr>
      <t xml:space="preserve"> barrare il caso pertinente secondo le seguenti indicazioni:</t>
    </r>
  </si>
  <si>
    <t>- riconosciute al 100%, se le unità di competenza proposte sono nuove, per almeno la metà del totale, rispetto a quelle presenti nel Repertorio dei profili professionali</t>
  </si>
  <si>
    <t>- riconosciute al 50%, nel caso in cui siano proposte unità di competenza nuove ma per meno della metà del totale rispetto a quelle presenti nel Repertorio dei profili professionali</t>
  </si>
  <si>
    <t>- riconosciute al 25%, nel caso in cui nessuna unità di competenza sia nuova rispetto a quelle presenti nel Repertorio dei profili professionali, oppure  l’insieme delle unità di competenza (o l’operazione comunque progettata) siano già state oggetto di finanziamento pubblico in una precedente operazione</t>
  </si>
  <si>
    <t>Percorsi formativi biennali finalizzati al conseguimento di qualifiche professionali nell'ambito del diritto dovere all'istruzione e formazione</t>
  </si>
  <si>
    <t>Avviso Pubblico per la presentazione di azioni integrate in favore di giovani fino a 18 anni – annualità 2019 -2020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</si>
</sst>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u val="single"/>
      <sz val="9"/>
      <name val="Verdana"/>
      <family val="2"/>
    </font>
    <font>
      <b/>
      <sz val="9"/>
      <color indexed="10"/>
      <name val="Verdana"/>
      <family val="2"/>
    </font>
    <font>
      <b/>
      <vertAlign val="superscript"/>
      <sz val="9"/>
      <name val="Verdana"/>
      <family val="2"/>
    </font>
    <font>
      <sz val="9"/>
      <color indexed="8"/>
      <name val="Verdana"/>
      <family val="2"/>
    </font>
    <font>
      <b/>
      <sz val="9"/>
      <color indexed="53"/>
      <name val="Verdana"/>
      <family val="2"/>
    </font>
    <font>
      <sz val="6"/>
      <name val="Verdana"/>
      <family val="2"/>
    </font>
    <font>
      <vertAlign val="superscript"/>
      <sz val="7"/>
      <name val="Verdana"/>
      <family val="2"/>
    </font>
    <font>
      <sz val="7"/>
      <name val="Verdana"/>
      <family val="2"/>
    </font>
    <font>
      <b/>
      <sz val="10"/>
      <color indexed="17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6" fillId="3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8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19" fillId="1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 applyProtection="1">
      <alignment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4" fontId="29" fillId="0" borderId="0" xfId="0" applyNumberFormat="1" applyFont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left" vertical="center" wrapText="1"/>
      <protection/>
    </xf>
    <xf numFmtId="0" fontId="24" fillId="6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 vertical="center"/>
      <protection hidden="1"/>
    </xf>
    <xf numFmtId="0" fontId="21" fillId="8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16" borderId="13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 wrapText="1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31" fillId="6" borderId="13" xfId="0" applyFont="1" applyFill="1" applyBorder="1" applyAlignment="1" applyProtection="1">
      <alignment horizontal="center" vertical="center"/>
      <protection locked="0"/>
    </xf>
    <xf numFmtId="0" fontId="31" fillId="0" borderId="10" xfId="0" applyFont="1" applyBorder="1" applyAlignment="1" applyProtection="1">
      <alignment horizontal="center" vertical="center"/>
      <protection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9" fillId="0" borderId="15" xfId="0" applyFont="1" applyBorder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31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/>
      <protection/>
    </xf>
    <xf numFmtId="3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justify" vertical="center" wrapText="1"/>
      <protection/>
    </xf>
    <xf numFmtId="0" fontId="34" fillId="0" borderId="0" xfId="0" applyFont="1" applyBorder="1" applyAlignment="1" applyProtection="1">
      <alignment horizontal="justify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1" fillId="6" borderId="10" xfId="0" applyFont="1" applyFill="1" applyBorder="1" applyAlignment="1" applyProtection="1">
      <alignment horizontal="center" vertical="center"/>
      <protection locked="0"/>
    </xf>
    <xf numFmtId="4" fontId="32" fillId="0" borderId="10" xfId="0" applyNumberFormat="1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1" fillId="5" borderId="10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/>
    </xf>
    <xf numFmtId="3" fontId="21" fillId="0" borderId="14" xfId="0" applyNumberFormat="1" applyFont="1" applyFill="1" applyBorder="1" applyAlignment="1" applyProtection="1">
      <alignment horizontal="center" vertical="center" wrapText="1"/>
      <protection/>
    </xf>
    <xf numFmtId="3" fontId="21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1" fillId="6" borderId="10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185.06</v>
      </c>
      <c r="F2" s="5">
        <v>185.06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76.87</v>
      </c>
      <c r="E3" s="5">
        <v>66.09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77.97</v>
      </c>
      <c r="F4" s="5"/>
      <c r="G4" s="5"/>
      <c r="H4" s="5"/>
      <c r="I4" s="5">
        <v>70.8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53.95</v>
      </c>
      <c r="I5" s="5">
        <v>47.94</v>
      </c>
    </row>
    <row r="6" spans="1:9" ht="12.75">
      <c r="A6" s="4" t="s">
        <v>13</v>
      </c>
      <c r="B6" s="5"/>
      <c r="C6" s="5"/>
      <c r="D6" s="5">
        <v>163.54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139.73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130.81</v>
      </c>
      <c r="C8" s="5">
        <v>159.01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140.67</v>
      </c>
      <c r="C9" s="5">
        <v>136.79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185.02</v>
      </c>
      <c r="F10" s="5"/>
      <c r="G10" s="5"/>
      <c r="H10" s="5">
        <v>103.26</v>
      </c>
      <c r="I10" s="5"/>
    </row>
    <row r="11" spans="1:9" ht="12.75">
      <c r="A11" s="4" t="s">
        <v>18</v>
      </c>
      <c r="B11" s="5"/>
      <c r="C11" s="5"/>
      <c r="D11" s="5"/>
      <c r="E11" s="5">
        <v>274.43</v>
      </c>
      <c r="F11" s="5"/>
      <c r="G11" s="5"/>
      <c r="H11" s="5"/>
      <c r="I11" s="5"/>
    </row>
    <row r="14" spans="1:9" ht="24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20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183.71</v>
      </c>
      <c r="F2" s="5">
        <v>183.71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76.62</v>
      </c>
      <c r="E3" s="5">
        <v>65.77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77.12</v>
      </c>
      <c r="F4" s="5"/>
      <c r="G4" s="5"/>
      <c r="H4" s="5"/>
      <c r="I4" s="5">
        <v>70.32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53.6</v>
      </c>
      <c r="I5" s="5">
        <v>47.7</v>
      </c>
    </row>
    <row r="6" spans="1:9" ht="12.75">
      <c r="A6" s="4" t="s">
        <v>13</v>
      </c>
      <c r="B6" s="5"/>
      <c r="C6" s="5"/>
      <c r="D6" s="5">
        <v>162.33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139.02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130.71</v>
      </c>
      <c r="C8" s="5">
        <v>158.89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139.84</v>
      </c>
      <c r="C9" s="5">
        <v>135.66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184.32</v>
      </c>
      <c r="F10" s="5"/>
      <c r="G10" s="5"/>
      <c r="H10" s="5">
        <v>103.04</v>
      </c>
      <c r="I10" s="5"/>
    </row>
    <row r="11" spans="1:9" ht="12.75">
      <c r="A11" s="4" t="s">
        <v>18</v>
      </c>
      <c r="B11" s="5"/>
      <c r="C11" s="5"/>
      <c r="D11" s="5"/>
      <c r="E11" s="5">
        <v>271.56</v>
      </c>
      <c r="F11" s="5"/>
      <c r="G11" s="5"/>
      <c r="H11" s="5"/>
      <c r="I11" s="5"/>
    </row>
    <row r="14" spans="1:9" ht="24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53.28125" style="1" customWidth="1"/>
    <col min="2" max="2" width="8.8515625" style="1" customWidth="1"/>
    <col min="3" max="3" width="7.00390625" style="1" customWidth="1"/>
    <col min="4" max="8" width="7.57421875" style="1" customWidth="1"/>
    <col min="9" max="9" width="8.57421875" style="1" customWidth="1"/>
    <col min="10" max="16384" width="9.140625" style="1" customWidth="1"/>
  </cols>
  <sheetData>
    <row r="1" spans="1:9" ht="2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20</v>
      </c>
      <c r="G1" s="3" t="s">
        <v>6</v>
      </c>
      <c r="H1" s="3" t="s">
        <v>7</v>
      </c>
      <c r="I1" s="3" t="s">
        <v>8</v>
      </c>
    </row>
    <row r="2" spans="1:9" ht="12.75">
      <c r="A2" s="4" t="s">
        <v>9</v>
      </c>
      <c r="B2" s="5"/>
      <c r="C2" s="5"/>
      <c r="D2" s="5"/>
      <c r="E2" s="5">
        <v>183.03</v>
      </c>
      <c r="F2" s="5">
        <v>183.03</v>
      </c>
      <c r="G2" s="5"/>
      <c r="H2" s="5"/>
      <c r="I2" s="5"/>
    </row>
    <row r="3" spans="1:9" ht="12.75">
      <c r="A3" s="4" t="s">
        <v>10</v>
      </c>
      <c r="B3" s="5"/>
      <c r="C3" s="5"/>
      <c r="D3" s="5">
        <v>76.5</v>
      </c>
      <c r="E3" s="5">
        <v>65.61</v>
      </c>
      <c r="F3" s="5"/>
      <c r="G3" s="5"/>
      <c r="H3" s="5"/>
      <c r="I3" s="5"/>
    </row>
    <row r="4" spans="1:9" ht="12.75">
      <c r="A4" s="4" t="s">
        <v>11</v>
      </c>
      <c r="B4" s="5"/>
      <c r="C4" s="5"/>
      <c r="D4" s="5"/>
      <c r="E4" s="5">
        <v>76.7</v>
      </c>
      <c r="F4" s="5"/>
      <c r="G4" s="5"/>
      <c r="H4" s="5"/>
      <c r="I4" s="5">
        <v>70.08</v>
      </c>
    </row>
    <row r="5" spans="1:9" ht="12.75">
      <c r="A5" s="4" t="s">
        <v>12</v>
      </c>
      <c r="B5" s="5"/>
      <c r="C5" s="5"/>
      <c r="D5" s="5"/>
      <c r="E5" s="5"/>
      <c r="F5" s="5"/>
      <c r="G5" s="5"/>
      <c r="H5" s="5">
        <v>53.42</v>
      </c>
      <c r="I5" s="5">
        <v>47.58</v>
      </c>
    </row>
    <row r="6" spans="1:9" ht="12.75">
      <c r="A6" s="4" t="s">
        <v>13</v>
      </c>
      <c r="B6" s="5"/>
      <c r="C6" s="5"/>
      <c r="D6" s="5">
        <v>161.72</v>
      </c>
      <c r="E6" s="5"/>
      <c r="F6" s="5"/>
      <c r="G6" s="5"/>
      <c r="H6" s="5"/>
      <c r="I6" s="5"/>
    </row>
    <row r="7" spans="1:9" ht="12.75">
      <c r="A7" s="4" t="s">
        <v>14</v>
      </c>
      <c r="B7" s="5"/>
      <c r="C7" s="5"/>
      <c r="D7" s="5">
        <v>138.67</v>
      </c>
      <c r="E7" s="5"/>
      <c r="F7" s="5"/>
      <c r="G7" s="5"/>
      <c r="H7" s="5"/>
      <c r="I7" s="5"/>
    </row>
    <row r="8" spans="1:9" ht="12.75">
      <c r="A8" s="4" t="s">
        <v>15</v>
      </c>
      <c r="B8" s="5">
        <v>130.66</v>
      </c>
      <c r="C8" s="5">
        <v>158.83</v>
      </c>
      <c r="D8" s="5"/>
      <c r="E8" s="5"/>
      <c r="F8" s="5"/>
      <c r="G8" s="5"/>
      <c r="H8" s="5"/>
      <c r="I8" s="5"/>
    </row>
    <row r="9" spans="1:9" ht="12.75">
      <c r="A9" s="4" t="s">
        <v>16</v>
      </c>
      <c r="B9" s="5">
        <v>139.43</v>
      </c>
      <c r="C9" s="5">
        <v>135.1</v>
      </c>
      <c r="D9" s="5"/>
      <c r="E9" s="5"/>
      <c r="F9" s="5"/>
      <c r="G9" s="5"/>
      <c r="H9" s="5"/>
      <c r="I9" s="5"/>
    </row>
    <row r="10" spans="1:9" ht="12.75">
      <c r="A10" s="4" t="s">
        <v>17</v>
      </c>
      <c r="B10" s="5"/>
      <c r="C10" s="5"/>
      <c r="D10" s="5"/>
      <c r="E10" s="5">
        <v>183.96</v>
      </c>
      <c r="F10" s="5"/>
      <c r="G10" s="5"/>
      <c r="H10" s="5">
        <v>102.94</v>
      </c>
      <c r="I10" s="5"/>
    </row>
    <row r="11" spans="1:9" ht="12.75">
      <c r="A11" s="4" t="s">
        <v>18</v>
      </c>
      <c r="B11" s="5"/>
      <c r="C11" s="5"/>
      <c r="D11" s="5"/>
      <c r="E11" s="5">
        <v>270.13</v>
      </c>
      <c r="F11" s="5"/>
      <c r="G11" s="5"/>
      <c r="H11" s="5"/>
      <c r="I11" s="5"/>
    </row>
    <row r="14" spans="1:9" ht="24">
      <c r="A14" s="2" t="s">
        <v>19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20</v>
      </c>
      <c r="G14" s="3" t="s">
        <v>6</v>
      </c>
      <c r="H14" s="3" t="s">
        <v>7</v>
      </c>
      <c r="I14" s="3" t="s">
        <v>8</v>
      </c>
    </row>
    <row r="15" spans="1:9" ht="12.75">
      <c r="A15" s="4" t="s">
        <v>9</v>
      </c>
      <c r="B15" s="5"/>
      <c r="C15" s="5"/>
      <c r="D15" s="5"/>
      <c r="E15" s="5">
        <v>2.15</v>
      </c>
      <c r="F15" s="5">
        <v>1.97</v>
      </c>
      <c r="G15" s="5"/>
      <c r="H15" s="5"/>
      <c r="I15" s="5"/>
    </row>
    <row r="16" spans="1:9" ht="12.75">
      <c r="A16" s="4" t="s">
        <v>10</v>
      </c>
      <c r="B16" s="5"/>
      <c r="C16" s="5"/>
      <c r="D16" s="5">
        <v>0.82</v>
      </c>
      <c r="E16" s="5">
        <v>0.86</v>
      </c>
      <c r="F16" s="5"/>
      <c r="G16" s="5"/>
      <c r="H16" s="5"/>
      <c r="I16" s="5"/>
    </row>
    <row r="17" spans="1:9" ht="12.75">
      <c r="A17" s="4" t="s">
        <v>11</v>
      </c>
      <c r="B17" s="5"/>
      <c r="C17" s="5"/>
      <c r="D17" s="5"/>
      <c r="E17" s="5">
        <v>0.45</v>
      </c>
      <c r="F17" s="5"/>
      <c r="G17" s="5"/>
      <c r="H17" s="5"/>
      <c r="I17" s="5">
        <v>0.58</v>
      </c>
    </row>
    <row r="18" spans="1:9" ht="12.75">
      <c r="A18" s="4" t="s">
        <v>12</v>
      </c>
      <c r="B18" s="5"/>
      <c r="C18" s="5"/>
      <c r="D18" s="5"/>
      <c r="E18" s="5"/>
      <c r="F18" s="5"/>
      <c r="G18" s="5"/>
      <c r="H18" s="5">
        <v>0.17</v>
      </c>
      <c r="I18" s="5">
        <v>0.23</v>
      </c>
    </row>
    <row r="19" spans="1:9" ht="12.75">
      <c r="A19" s="4" t="s">
        <v>13</v>
      </c>
      <c r="B19" s="5"/>
      <c r="C19" s="5"/>
      <c r="D19" s="5">
        <v>0.99</v>
      </c>
      <c r="E19" s="5"/>
      <c r="F19" s="5"/>
      <c r="G19" s="5"/>
      <c r="H19" s="5"/>
      <c r="I19" s="5"/>
    </row>
    <row r="20" spans="1:9" ht="12.75">
      <c r="A20" s="4" t="s">
        <v>14</v>
      </c>
      <c r="B20" s="5"/>
      <c r="C20" s="5"/>
      <c r="D20" s="5">
        <v>0.97</v>
      </c>
      <c r="E20" s="5"/>
      <c r="F20" s="5"/>
      <c r="G20" s="5"/>
      <c r="H20" s="5"/>
      <c r="I20" s="5"/>
    </row>
    <row r="21" spans="1:9" ht="12.75">
      <c r="A21" s="4" t="s">
        <v>15</v>
      </c>
      <c r="B21" s="5">
        <v>0.56</v>
      </c>
      <c r="C21" s="5">
        <v>0.74</v>
      </c>
      <c r="D21" s="5"/>
      <c r="E21" s="5"/>
      <c r="F21" s="5"/>
      <c r="G21" s="5"/>
      <c r="H21" s="5"/>
      <c r="I21" s="5"/>
    </row>
    <row r="22" spans="1:9" ht="12.75">
      <c r="A22" s="4" t="s">
        <v>16</v>
      </c>
      <c r="B22" s="5">
        <v>0.47</v>
      </c>
      <c r="C22" s="5">
        <v>0.66</v>
      </c>
      <c r="D22" s="5"/>
      <c r="E22" s="5"/>
      <c r="F22" s="5"/>
      <c r="G22" s="5"/>
      <c r="H22" s="5"/>
      <c r="I22" s="5"/>
    </row>
    <row r="23" spans="1:9" ht="12.75">
      <c r="A23" s="4" t="s">
        <v>17</v>
      </c>
      <c r="B23" s="5"/>
      <c r="C23" s="5"/>
      <c r="D23" s="5"/>
      <c r="E23" s="5">
        <v>1.73</v>
      </c>
      <c r="F23" s="5"/>
      <c r="G23" s="5"/>
      <c r="H23" s="5">
        <v>1.68</v>
      </c>
      <c r="I23" s="5"/>
    </row>
    <row r="24" spans="1:9" ht="12.75">
      <c r="A24" s="4" t="s">
        <v>18</v>
      </c>
      <c r="B24" s="5"/>
      <c r="C24" s="5"/>
      <c r="D24" s="5"/>
      <c r="E24" s="5">
        <v>1.16</v>
      </c>
      <c r="F24" s="5"/>
      <c r="G24" s="5"/>
      <c r="H24" s="5"/>
      <c r="I24" s="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N87"/>
  <sheetViews>
    <sheetView tabSelected="1" workbookViewId="0" topLeftCell="A1">
      <selection activeCell="N82" sqref="N82"/>
    </sheetView>
  </sheetViews>
  <sheetFormatPr defaultColWidth="9.140625" defaultRowHeight="12.75"/>
  <cols>
    <col min="1" max="1" width="36.28125" style="6" customWidth="1"/>
    <col min="2" max="2" width="6.8515625" style="6" customWidth="1"/>
    <col min="3" max="3" width="7.57421875" style="6" customWidth="1"/>
    <col min="4" max="9" width="6.8515625" style="6" customWidth="1"/>
    <col min="10" max="10" width="15.8515625" style="6" customWidth="1"/>
    <col min="11" max="23" width="8.8515625" style="6" customWidth="1"/>
    <col min="24" max="24" width="10.421875" style="6" customWidth="1"/>
    <col min="25" max="16384" width="8.8515625" style="6" customWidth="1"/>
  </cols>
  <sheetData>
    <row r="1" spans="1:9" ht="39.75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</row>
    <row r="2" spans="1:9" ht="24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</row>
    <row r="3" spans="1:9" ht="32.25" customHeight="1">
      <c r="A3" s="7" t="s">
        <v>23</v>
      </c>
      <c r="B3" s="60" t="s">
        <v>63</v>
      </c>
      <c r="C3" s="60"/>
      <c r="D3" s="60"/>
      <c r="E3" s="60"/>
      <c r="F3" s="60"/>
      <c r="G3" s="60"/>
      <c r="H3" s="60"/>
      <c r="I3" s="60"/>
    </row>
    <row r="4" spans="1:9" ht="48" customHeight="1">
      <c r="A4" s="7" t="s">
        <v>24</v>
      </c>
      <c r="B4" s="60" t="s">
        <v>62</v>
      </c>
      <c r="C4" s="60"/>
      <c r="D4" s="60"/>
      <c r="E4" s="60"/>
      <c r="F4" s="60"/>
      <c r="G4" s="60"/>
      <c r="H4" s="60"/>
      <c r="I4" s="60"/>
    </row>
    <row r="5" spans="1:9" ht="27" customHeight="1">
      <c r="A5" s="7" t="s">
        <v>25</v>
      </c>
      <c r="B5" s="60"/>
      <c r="C5" s="60"/>
      <c r="D5" s="60"/>
      <c r="E5" s="60"/>
      <c r="F5" s="60"/>
      <c r="G5" s="60"/>
      <c r="H5" s="60"/>
      <c r="I5" s="60"/>
    </row>
    <row r="6" spans="1:9" ht="27" customHeight="1">
      <c r="A6" s="7" t="s">
        <v>26</v>
      </c>
      <c r="B6" s="60"/>
      <c r="C6" s="60"/>
      <c r="D6" s="60"/>
      <c r="E6" s="60"/>
      <c r="F6" s="60"/>
      <c r="G6" s="60"/>
      <c r="H6" s="60"/>
      <c r="I6" s="60"/>
    </row>
    <row r="7" s="8" customFormat="1" ht="11.25"/>
    <row r="8" spans="1:14" ht="30.75" customHeight="1">
      <c r="A8" s="61"/>
      <c r="B8" s="59" t="s">
        <v>27</v>
      </c>
      <c r="C8" s="59"/>
      <c r="D8" s="59" t="s">
        <v>28</v>
      </c>
      <c r="E8" s="59"/>
      <c r="F8" s="59" t="s">
        <v>29</v>
      </c>
      <c r="G8" s="59"/>
      <c r="H8" s="62" t="s">
        <v>30</v>
      </c>
      <c r="I8" s="62"/>
      <c r="J8" s="58" t="s">
        <v>31</v>
      </c>
      <c r="K8" s="58"/>
      <c r="L8" s="58"/>
      <c r="M8" s="58"/>
      <c r="N8" s="58"/>
    </row>
    <row r="9" spans="1:9" ht="11.25" customHeight="1">
      <c r="A9" s="61"/>
      <c r="B9" s="59" t="s">
        <v>32</v>
      </c>
      <c r="C9" s="59"/>
      <c r="D9" s="59" t="s">
        <v>33</v>
      </c>
      <c r="E9" s="59"/>
      <c r="F9" s="59" t="s">
        <v>34</v>
      </c>
      <c r="G9" s="59"/>
      <c r="H9" s="62"/>
      <c r="I9" s="62"/>
    </row>
    <row r="10" spans="1:10" ht="11.25">
      <c r="A10" s="9" t="s">
        <v>35</v>
      </c>
      <c r="B10" s="57">
        <f>SUM(B11:C14)</f>
        <v>0</v>
      </c>
      <c r="C10" s="57"/>
      <c r="D10" s="57">
        <f>SUM(D11:E14)</f>
        <v>0</v>
      </c>
      <c r="E10" s="57"/>
      <c r="F10" s="57">
        <f>SUM(F11:G14)</f>
        <v>0</v>
      </c>
      <c r="G10" s="57"/>
      <c r="H10" s="57">
        <f>IF(F10&gt;0,F10/B10,0)</f>
        <v>0</v>
      </c>
      <c r="I10" s="57"/>
      <c r="J10" s="10">
        <f>CONCATENATE(E64,F64,D65,E65,E66,I66,H67,I67,D68,D69,B70,C70,B71,C71,E72,H72,E73)</f>
      </c>
    </row>
    <row r="11" spans="1:7" ht="24.75" customHeight="1">
      <c r="A11" s="11" t="s">
        <v>36</v>
      </c>
      <c r="B11" s="55"/>
      <c r="C11" s="55"/>
      <c r="D11" s="55"/>
      <c r="E11" s="55"/>
      <c r="F11" s="56">
        <f>IF(B11&gt;0,(D11*B11),"")</f>
      </c>
      <c r="G11" s="56"/>
    </row>
    <row r="12" spans="1:7" ht="11.25">
      <c r="A12" s="12"/>
      <c r="B12" s="43"/>
      <c r="C12" s="43"/>
      <c r="D12" s="43"/>
      <c r="E12" s="43"/>
      <c r="F12" s="44">
        <f>D12*B12</f>
        <v>0</v>
      </c>
      <c r="G12" s="44"/>
    </row>
    <row r="13" spans="1:7" ht="11.25">
      <c r="A13" s="12"/>
      <c r="B13" s="43"/>
      <c r="C13" s="43"/>
      <c r="D13" s="43"/>
      <c r="E13" s="43"/>
      <c r="F13" s="44">
        <f>D13*B13</f>
        <v>0</v>
      </c>
      <c r="G13" s="44"/>
    </row>
    <row r="14" spans="1:7" ht="11.25">
      <c r="A14" s="12"/>
      <c r="B14" s="43"/>
      <c r="C14" s="43"/>
      <c r="D14" s="43"/>
      <c r="E14" s="43"/>
      <c r="F14" s="44">
        <f>D14*B14</f>
        <v>0</v>
      </c>
      <c r="G14" s="44"/>
    </row>
    <row r="15" spans="1:9" ht="11.25">
      <c r="A15" s="13"/>
      <c r="B15" s="10"/>
      <c r="E15" s="14"/>
      <c r="I15" s="13"/>
    </row>
    <row r="16" spans="1:12" s="8" customFormat="1" ht="11.25">
      <c r="A16" s="15"/>
      <c r="J16" s="6"/>
      <c r="L16" s="6"/>
    </row>
    <row r="17" spans="2:9" s="8" customFormat="1" ht="24" customHeight="1">
      <c r="B17" s="53" t="s">
        <v>37</v>
      </c>
      <c r="C17" s="53"/>
      <c r="D17" s="53"/>
      <c r="E17" s="53"/>
      <c r="F17" s="53"/>
      <c r="G17" s="53"/>
      <c r="H17" s="53"/>
      <c r="I17" s="53"/>
    </row>
    <row r="18" spans="1:12" ht="15" customHeight="1">
      <c r="A18" s="16">
        <f>IF(COUNTA($B$21:$I$30)&gt;1=TRUE,"!! Indicare una sola Tipologia !!","")</f>
      </c>
      <c r="B18" s="54" t="s">
        <v>38</v>
      </c>
      <c r="C18" s="54"/>
      <c r="D18" s="54"/>
      <c r="E18" s="54"/>
      <c r="F18" s="54"/>
      <c r="G18" s="54"/>
      <c r="H18" s="54"/>
      <c r="I18" s="54"/>
      <c r="J18" s="8"/>
      <c r="K18" s="8"/>
      <c r="L18" s="8"/>
    </row>
    <row r="19" spans="1:12" ht="11.25">
      <c r="A19" s="16"/>
      <c r="B19" s="17">
        <v>0</v>
      </c>
      <c r="C19" s="17">
        <v>51</v>
      </c>
      <c r="D19" s="17">
        <v>101</v>
      </c>
      <c r="E19" s="17">
        <v>251</v>
      </c>
      <c r="F19" s="17">
        <v>451</v>
      </c>
      <c r="G19" s="17">
        <v>601</v>
      </c>
      <c r="H19" s="17">
        <v>751</v>
      </c>
      <c r="I19" s="17">
        <v>901</v>
      </c>
      <c r="J19" s="17" t="s">
        <v>39</v>
      </c>
      <c r="L19" s="8"/>
    </row>
    <row r="20" spans="1:10" ht="12.75">
      <c r="A20" s="18" t="s">
        <v>40</v>
      </c>
      <c r="B20" s="19">
        <v>50</v>
      </c>
      <c r="C20" s="19">
        <v>100</v>
      </c>
      <c r="D20" s="19">
        <v>250</v>
      </c>
      <c r="E20" s="19">
        <v>450</v>
      </c>
      <c r="F20" s="19">
        <v>600</v>
      </c>
      <c r="G20" s="19">
        <v>750</v>
      </c>
      <c r="H20" s="19">
        <v>900</v>
      </c>
      <c r="I20" s="19">
        <v>1200</v>
      </c>
      <c r="J20" s="19" t="s">
        <v>41</v>
      </c>
    </row>
    <row r="21" spans="1:9" ht="24.75" customHeight="1">
      <c r="A21" s="20" t="s">
        <v>9</v>
      </c>
      <c r="B21" s="21"/>
      <c r="C21" s="21"/>
      <c r="D21" s="21"/>
      <c r="E21" s="22"/>
      <c r="F21" s="22"/>
      <c r="G21" s="21"/>
      <c r="H21" s="21"/>
      <c r="I21" s="21"/>
    </row>
    <row r="22" spans="1:9" ht="24" customHeight="1">
      <c r="A22" s="20" t="s">
        <v>10</v>
      </c>
      <c r="B22" s="23"/>
      <c r="C22" s="23"/>
      <c r="D22" s="24"/>
      <c r="E22" s="24"/>
      <c r="F22" s="23"/>
      <c r="G22" s="23"/>
      <c r="H22" s="23"/>
      <c r="I22" s="23"/>
    </row>
    <row r="23" spans="1:9" ht="24" customHeight="1">
      <c r="A23" s="20" t="s">
        <v>11</v>
      </c>
      <c r="B23" s="23"/>
      <c r="C23" s="23"/>
      <c r="D23" s="23"/>
      <c r="E23" s="24"/>
      <c r="F23" s="23"/>
      <c r="G23" s="23"/>
      <c r="H23" s="23"/>
      <c r="I23" s="24"/>
    </row>
    <row r="24" spans="1:9" ht="24" customHeight="1">
      <c r="A24" s="20" t="s">
        <v>12</v>
      </c>
      <c r="B24" s="23"/>
      <c r="C24" s="23"/>
      <c r="D24" s="23"/>
      <c r="E24" s="23"/>
      <c r="F24" s="23"/>
      <c r="G24" s="23"/>
      <c r="H24" s="24"/>
      <c r="I24" s="24"/>
    </row>
    <row r="25" spans="1:9" ht="24" customHeight="1">
      <c r="A25" s="20" t="s">
        <v>13</v>
      </c>
      <c r="B25" s="23"/>
      <c r="C25" s="23"/>
      <c r="D25" s="24"/>
      <c r="E25" s="23"/>
      <c r="F25" s="23"/>
      <c r="G25" s="23"/>
      <c r="H25" s="23"/>
      <c r="I25" s="23"/>
    </row>
    <row r="26" spans="1:9" ht="33.75">
      <c r="A26" s="20" t="s">
        <v>14</v>
      </c>
      <c r="B26" s="23"/>
      <c r="C26" s="23"/>
      <c r="D26" s="24"/>
      <c r="E26" s="23"/>
      <c r="F26" s="23"/>
      <c r="G26" s="23"/>
      <c r="H26" s="23"/>
      <c r="I26" s="23"/>
    </row>
    <row r="27" spans="1:9" ht="24" customHeight="1">
      <c r="A27" s="20" t="s">
        <v>15</v>
      </c>
      <c r="B27" s="24"/>
      <c r="C27" s="24"/>
      <c r="D27" s="23"/>
      <c r="E27" s="23"/>
      <c r="F27" s="23"/>
      <c r="G27" s="23"/>
      <c r="H27" s="23"/>
      <c r="I27" s="23"/>
    </row>
    <row r="28" spans="1:9" ht="24" customHeight="1">
      <c r="A28" s="20" t="s">
        <v>16</v>
      </c>
      <c r="B28" s="24"/>
      <c r="C28" s="24"/>
      <c r="D28" s="23"/>
      <c r="E28" s="23"/>
      <c r="F28" s="23"/>
      <c r="G28" s="23"/>
      <c r="H28" s="23"/>
      <c r="I28" s="23"/>
    </row>
    <row r="29" spans="1:9" ht="24" customHeight="1">
      <c r="A29" s="20" t="s">
        <v>17</v>
      </c>
      <c r="B29" s="23"/>
      <c r="C29" s="23"/>
      <c r="D29" s="23"/>
      <c r="E29" s="24"/>
      <c r="F29" s="23"/>
      <c r="G29" s="23"/>
      <c r="H29" s="24"/>
      <c r="I29" s="23"/>
    </row>
    <row r="30" spans="1:9" ht="27.75" customHeight="1">
      <c r="A30" s="20" t="s">
        <v>18</v>
      </c>
      <c r="B30" s="23"/>
      <c r="C30" s="23"/>
      <c r="D30" s="23"/>
      <c r="E30" s="24"/>
      <c r="F30" s="23"/>
      <c r="G30" s="23"/>
      <c r="H30" s="23"/>
      <c r="I30" s="23"/>
    </row>
    <row r="31" spans="1:3" ht="11.25">
      <c r="A31" s="16">
        <f>IF(COUNTA($B$21:$I$30)&gt;1=TRUE,"!! Indicare una sola Tipologia Formativa !!","")</f>
      </c>
      <c r="B31" s="25"/>
      <c r="C31" s="25"/>
    </row>
    <row r="32" ht="20.25" customHeight="1">
      <c r="A32" s="16">
        <f>IF(COUNTA($H$34:$I$36)&gt;1=TRUE,"Indicare una sola % di spese riconosciute","")</f>
      </c>
    </row>
    <row r="33" spans="1:9" ht="33.75" customHeight="1">
      <c r="A33" s="18" t="s">
        <v>42</v>
      </c>
      <c r="B33" s="14"/>
      <c r="C33" s="26"/>
      <c r="H33" s="53" t="s">
        <v>43</v>
      </c>
      <c r="I33" s="53"/>
    </row>
    <row r="34" spans="1:9" ht="14.25" customHeight="1">
      <c r="A34" s="27" t="s">
        <v>44</v>
      </c>
      <c r="B34" s="28"/>
      <c r="C34" s="28"/>
      <c r="D34" s="28"/>
      <c r="E34" s="28"/>
      <c r="F34" s="28"/>
      <c r="G34" s="28"/>
      <c r="H34" s="50"/>
      <c r="I34" s="50"/>
    </row>
    <row r="35" spans="1:9" ht="14.25" customHeight="1">
      <c r="A35" s="27" t="s">
        <v>45</v>
      </c>
      <c r="B35" s="28"/>
      <c r="C35" s="28"/>
      <c r="D35" s="28"/>
      <c r="E35" s="28"/>
      <c r="F35" s="28"/>
      <c r="G35" s="28"/>
      <c r="H35" s="50"/>
      <c r="I35" s="50"/>
    </row>
    <row r="36" spans="1:9" ht="14.25" customHeight="1">
      <c r="A36" s="27" t="s">
        <v>46</v>
      </c>
      <c r="B36" s="28"/>
      <c r="C36" s="28"/>
      <c r="D36" s="28"/>
      <c r="E36" s="28"/>
      <c r="F36" s="28"/>
      <c r="G36" s="28"/>
      <c r="H36" s="50"/>
      <c r="I36" s="50"/>
    </row>
    <row r="37" spans="1:3" ht="11.25">
      <c r="A37" s="29">
        <f>IF(COUNTA($H$34:$I$36)&gt;1=TRUE,"Indicare una sola % di spese riconosciute","")</f>
      </c>
      <c r="B37" s="25"/>
      <c r="C37" s="25"/>
    </row>
    <row r="38" spans="2:9" ht="4.5" customHeight="1">
      <c r="B38" s="10"/>
      <c r="E38" s="14"/>
      <c r="I38" s="13"/>
    </row>
    <row r="39" spans="1:9" ht="11.25">
      <c r="A39" s="30"/>
      <c r="B39" s="10">
        <f>CONCATENATE(E64,F64,D65,E65,E66,I66,H67,I67,D68,D69,B70,C70,B71,C71,E72,E73,H72)</f>
      </c>
      <c r="E39" s="14"/>
      <c r="I39" s="13"/>
    </row>
    <row r="40" spans="1:9" ht="18" customHeight="1">
      <c r="A40" s="31" t="s">
        <v>47</v>
      </c>
      <c r="B40" s="32"/>
      <c r="C40" s="32"/>
      <c r="D40" s="51">
        <f>IF((OR(B39="La durata media ponderata non è coerente con la Tipologia Formativa",B39="La durata media ponderata non è coerente con la Tipologia FormativaLa durata media ponderata non è coerente con la Tipologia Formativa"))=TRUE,0,((SUM(B42:I51)*D10)+(SUM(B53:I62)*F10)))</f>
        <v>0</v>
      </c>
      <c r="E40" s="51"/>
      <c r="F40" s="51"/>
      <c r="G40" s="51"/>
      <c r="H40" s="51"/>
      <c r="I40" s="51"/>
    </row>
    <row r="41" ht="41.25" customHeight="1"/>
    <row r="42" spans="1:9" ht="12.75" customHeight="1" hidden="1">
      <c r="A42" s="33" t="s">
        <v>48</v>
      </c>
      <c r="B42" s="34"/>
      <c r="C42" s="34"/>
      <c r="D42" s="34"/>
      <c r="E42" s="34">
        <f>IF(OR(COUNTA($H$34:$I$36)&gt;1,COUNTA($B$21:$I$30)&gt;1)=TRUE,0,(IF($H$34&gt;0,IF(E21&gt;0,'100%'!E2,""),(IF($H$35&gt;0,(IF(E21&gt;0,'50%'!E2,"")),IF($H$36&gt;0,(IF(E21&gt;0,'25%'!E2,"")),0))))))</f>
        <v>0</v>
      </c>
      <c r="F42" s="34">
        <f>IF(OR(COUNTA($H$34:$I$36)&gt;1,COUNTA($B$21:$I$30)&gt;1)=TRUE,0,(IF($H$34&gt;0,IF(F21&gt;0,'100%'!F2,""),(IF($H$35&gt;0,(IF(F21&gt;0,'50%'!F2,"")),IF($H$36&gt;0,(IF(F21&gt;0,'25%'!F2,"")),0))))))</f>
        <v>0</v>
      </c>
      <c r="G42" s="34"/>
      <c r="H42" s="34"/>
      <c r="I42" s="34"/>
    </row>
    <row r="43" spans="1:9" ht="12.75" customHeight="1" hidden="1">
      <c r="A43" s="33"/>
      <c r="B43" s="34"/>
      <c r="C43" s="34"/>
      <c r="D43" s="34">
        <f>IF(OR(COUNTA($H$34:$I$36)&gt;1,COUNTA($B$21:$I$30)&gt;1)=TRUE,0,(IF($H$34&gt;0,IF(D22&gt;0,'100%'!D3,""),(IF($H$35&gt;0,(IF(D22&gt;0,'50%'!D3,"")),IF($H$36&gt;0,(IF(D22&gt;0,'25%'!D3,"")),0))))))</f>
        <v>0</v>
      </c>
      <c r="E43" s="34">
        <f>IF(OR(COUNTA($H$34:$I$36)&gt;1,COUNTA($B$21:$I$30)&gt;1)=TRUE,0,(IF($H$34&gt;0,IF(E22&gt;0,'100%'!E3,""),(IF($H$35&gt;0,(IF(E22&gt;0,'50%'!E3,"")),IF($H$36&gt;0,(IF(E22&gt;0,'25%'!E3,"")),0))))))</f>
        <v>0</v>
      </c>
      <c r="F43" s="34"/>
      <c r="G43" s="34"/>
      <c r="H43" s="34"/>
      <c r="I43" s="34"/>
    </row>
    <row r="44" spans="1:9" ht="12.75" customHeight="1" hidden="1">
      <c r="A44" s="33"/>
      <c r="B44" s="34"/>
      <c r="C44" s="34"/>
      <c r="D44" s="34"/>
      <c r="E44" s="34">
        <f>IF(OR(COUNTA($H$34:$I$36)&gt;1,COUNTA($B$21:$I$30)&gt;1)=TRUE,0,(IF($H$34&gt;0,IF(E23&gt;0,'100%'!E4,""),(IF($H$35&gt;0,(IF(E23&gt;0,'50%'!E4,"")),IF($H$36&gt;0,(IF(E23&gt;0,'25%'!E4,"")),0))))))</f>
        <v>0</v>
      </c>
      <c r="F44" s="34"/>
      <c r="G44" s="34"/>
      <c r="H44" s="34"/>
      <c r="I44" s="34">
        <f>IF(OR(COUNTA($H$34:$I$36)&gt;1,COUNTA($B$21:$I$30)&gt;1)=TRUE,0,(IF($H$34&gt;0,IF(I23&gt;0,'100%'!I4,""),(IF($H$35&gt;0,(IF(I23&gt;0,'50%'!I4,"")),IF($H$36&gt;0,(IF(I23&gt;0,'25%'!I4,"")),0))))))</f>
        <v>0</v>
      </c>
    </row>
    <row r="45" spans="1:9" ht="12.75" customHeight="1" hidden="1">
      <c r="A45" s="33"/>
      <c r="B45" s="34"/>
      <c r="C45" s="34"/>
      <c r="D45" s="34"/>
      <c r="E45" s="34"/>
      <c r="F45" s="34"/>
      <c r="G45" s="34"/>
      <c r="H45" s="34">
        <f>IF(OR(COUNTA($H$34:$I$36)&gt;1,COUNTA($B$21:$I$30)&gt;1)=TRUE,0,(IF($H$34&gt;0,IF(H24&gt;0,'100%'!H5,""),(IF($H$35&gt;0,(IF(H24&gt;0,'50%'!H5,"")),IF($H$36&gt;0,(IF(H24&gt;0,'25%'!H5,"")),0))))))</f>
        <v>0</v>
      </c>
      <c r="I45" s="34">
        <f>IF(OR(COUNTA($H$34:$I$36)&gt;1,COUNTA($B$21:$I$30)&gt;1)=TRUE,0,(IF($H$34&gt;0,IF(I24&gt;0,'100%'!I5,""),(IF($H$35&gt;0,(IF(I24&gt;0,'50%'!I5,"")),IF($H$36&gt;0,(IF(I24&gt;0,'25%'!I5,"")),0))))))</f>
        <v>0</v>
      </c>
    </row>
    <row r="46" spans="1:9" ht="12.75" customHeight="1" hidden="1">
      <c r="A46" s="33"/>
      <c r="B46" s="34"/>
      <c r="C46" s="34"/>
      <c r="D46" s="34">
        <f>IF(OR(COUNTA($H$34:$I$36)&gt;1,COUNTA($B$21:$I$30)&gt;1)=TRUE,0,(IF($H$34&gt;0,IF(D25&gt;0,'100%'!D6,""),(IF($H$35&gt;0,(IF(D25&gt;0,'50%'!D6,"")),IF($H$36&gt;0,(IF(D25&gt;0,'25%'!D6,"")),0))))))</f>
        <v>0</v>
      </c>
      <c r="E46" s="34"/>
      <c r="F46" s="34"/>
      <c r="G46" s="34"/>
      <c r="H46" s="34"/>
      <c r="I46" s="34"/>
    </row>
    <row r="47" spans="1:9" ht="12.75" customHeight="1" hidden="1">
      <c r="A47" s="33"/>
      <c r="B47" s="34"/>
      <c r="C47" s="34"/>
      <c r="D47" s="34">
        <f>IF(OR(COUNTA($H$34:$I$36)&gt;1,COUNTA($B$21:$I$30)&gt;1)=TRUE,0,(IF($H$34&gt;0,IF(D26&gt;0,'100%'!D7,""),(IF($H$35&gt;0,(IF(D26&gt;0,'50%'!D7,"")),IF($H$36&gt;0,(IF(D26&gt;0,'25%'!D7,"")),0))))))</f>
        <v>0</v>
      </c>
      <c r="E47" s="34"/>
      <c r="F47" s="34"/>
      <c r="G47" s="34"/>
      <c r="H47" s="34"/>
      <c r="I47" s="34"/>
    </row>
    <row r="48" spans="1:9" ht="12.75" customHeight="1" hidden="1">
      <c r="A48" s="33"/>
      <c r="B48" s="34">
        <f>IF(OR(COUNTA($H$34:$I$36)&gt;1,COUNTA($B$21:$I$30)&gt;1)=TRUE,0,(IF($H$34&gt;0,IF(B27&gt;0,'100%'!B8,""),(IF($H$35&gt;0,(IF(B27&gt;0,'50%'!B8,"")),IF($H$36&gt;0,(IF(B27&gt;0,'25%'!B8,"")),0))))))</f>
        <v>0</v>
      </c>
      <c r="C48" s="34">
        <f>IF(OR(COUNTA($H$34:$I$36)&gt;1,COUNTA($B$21:$I$30)&gt;1)=TRUE,0,(IF($H$34&gt;0,IF(C27&gt;0,'100%'!C8,""),(IF($H$35&gt;0,(IF(C27&gt;0,'50%'!C8,"")),IF($H$36&gt;0,(IF(C27&gt;0,'25%'!C8,"")),0))))))</f>
        <v>0</v>
      </c>
      <c r="D48" s="34"/>
      <c r="E48" s="34"/>
      <c r="F48" s="34"/>
      <c r="G48" s="34"/>
      <c r="H48" s="34"/>
      <c r="I48" s="34"/>
    </row>
    <row r="49" spans="1:9" ht="12.75" customHeight="1" hidden="1">
      <c r="A49" s="33"/>
      <c r="B49" s="34">
        <f>IF(OR(COUNTA($H$34:$I$36)&gt;1,COUNTA($B$21:$I$30)&gt;1)=TRUE,0,(IF($H$34&gt;0,IF(B28&gt;0,'100%'!B9,""),(IF($H$35&gt;0,(IF(B28&gt;0,'50%'!B9,"")),IF($H$36&gt;0,(IF(B28&gt;0,'25%'!B9,"")),0))))))</f>
        <v>0</v>
      </c>
      <c r="C49" s="34">
        <f>IF(OR(COUNTA($H$34:$I$36)&gt;1,COUNTA($B$21:$I$30)&gt;1)=TRUE,0,(IF($H$34&gt;0,IF(C28&gt;0,'100%'!C9,""),(IF($H$35&gt;0,(IF(C28&gt;0,'50%'!C9,"")),IF($H$36&gt;0,(IF(C28&gt;0,'25%'!C9,"")),0))))))</f>
        <v>0</v>
      </c>
      <c r="D49" s="34"/>
      <c r="E49" s="34"/>
      <c r="F49" s="34"/>
      <c r="G49" s="34"/>
      <c r="H49" s="34"/>
      <c r="I49" s="34"/>
    </row>
    <row r="50" spans="1:9" ht="11.25" hidden="1">
      <c r="A50" s="33"/>
      <c r="B50" s="34"/>
      <c r="C50" s="34"/>
      <c r="D50" s="34"/>
      <c r="E50" s="34">
        <f>IF(OR(COUNTA($H$34:$I$36)&gt;1,COUNTA($B$21:$I$30)&gt;1)=TRUE,0,(IF($H$34&gt;0,IF(E29&gt;0,'100%'!E10,""),(IF($H$35&gt;0,(IF(E29&gt;0,'50%'!E10,"")),IF($H$36&gt;0,(IF(E29&gt;0,'25%'!E10,"")),0))))))</f>
        <v>0</v>
      </c>
      <c r="F50" s="34"/>
      <c r="G50" s="34"/>
      <c r="H50" s="34">
        <f>IF(OR(COUNTA($H$34:$I$36)&gt;1,COUNTA($B$21:$I$30)&gt;1)=TRUE,0,(IF($H$34&gt;0,IF(H29&gt;0,'100%'!H10,""),(IF($H$35&gt;0,(IF(H29&gt;0,'50%'!H10,"")),IF($H$36&gt;0,(IF(H29&gt;0,'25%'!H10,"")),0))))))</f>
        <v>0</v>
      </c>
      <c r="I50" s="34"/>
    </row>
    <row r="51" spans="1:9" ht="11.25" hidden="1">
      <c r="A51" s="33"/>
      <c r="B51" s="34"/>
      <c r="C51" s="34"/>
      <c r="D51" s="34"/>
      <c r="E51" s="34">
        <f>IF(OR(COUNTA($H$34:$I$36)&gt;1,COUNTA($B$21:$I$30)&gt;1)=TRUE,0,(IF($H$34&gt;0,IF(E30&gt;0,'100%'!E11,""),(IF($H$35&gt;0,(IF(E30&gt;0,'50%'!E11,"")),IF($H$36&gt;0,(IF(E30&gt;0,'25%'!E11,"")),0))))))</f>
        <v>0</v>
      </c>
      <c r="F51" s="34"/>
      <c r="G51" s="34"/>
      <c r="H51" s="34"/>
      <c r="I51" s="34"/>
    </row>
    <row r="52" spans="1:9" ht="11.25" hidden="1">
      <c r="A52" s="33"/>
      <c r="B52" s="35"/>
      <c r="C52" s="35"/>
      <c r="D52" s="35"/>
      <c r="E52" s="35"/>
      <c r="F52" s="35"/>
      <c r="G52" s="35"/>
      <c r="H52" s="35"/>
      <c r="I52" s="35"/>
    </row>
    <row r="53" spans="1:9" ht="11.25" hidden="1">
      <c r="A53" s="33" t="s">
        <v>49</v>
      </c>
      <c r="B53" s="34"/>
      <c r="C53" s="34"/>
      <c r="D53" s="34"/>
      <c r="E53" s="34">
        <f>IF(OR(COUNTA($H$34:$I$36)&gt;1,COUNTA($B$21:$I$30)&gt;1)=TRUE,0,(IF($H$34&gt;0,IF(E21&gt;0,'100%'!E15,""),(IF($H$35&gt;0,(IF(E21&gt;0,'50%'!E15,"")),IF($H$36&gt;0,(IF(E21&gt;0,'25%'!E15,"")),0))))))</f>
        <v>0</v>
      </c>
      <c r="F53" s="34">
        <f>IF(OR(COUNTA($H$34:$I$36)&gt;1,COUNTA($B$21:$I$30)&gt;1)=TRUE,0,(IF($H$34&gt;0,IF(F21&gt;0,'100%'!F15,""),(IF($H$35&gt;0,(IF(F21&gt;0,'50%'!F15,"")),IF($H$36&gt;0,(IF(F21&gt;0,'25%'!F15,"")),0))))))</f>
        <v>0</v>
      </c>
      <c r="G53" s="34"/>
      <c r="H53" s="34"/>
      <c r="I53" s="34"/>
    </row>
    <row r="54" spans="1:9" ht="11.25" hidden="1">
      <c r="A54" s="33"/>
      <c r="B54" s="34"/>
      <c r="C54" s="34"/>
      <c r="D54" s="34">
        <f>IF(OR(COUNTA($H$34:$I$36)&gt;1,COUNTA($B$21:$I$30)&gt;1)=TRUE,0,(IF($H$34&gt;0,IF(D22&gt;0,'100%'!D16,""),(IF($H$35&gt;0,(IF(D22&gt;0,'50%'!D16,"")),IF($H$36&gt;0,(IF(D22&gt;0,'25%'!D16,"")),0))))))</f>
        <v>0</v>
      </c>
      <c r="E54" s="34">
        <f>IF(OR(COUNTA($H$34:$I$36)&gt;1,COUNTA($B$21:$I$30)&gt;1)=TRUE,0,(IF($H$34&gt;0,IF(E22&gt;0,'100%'!E16,""),(IF($H$35&gt;0,(IF(E22&gt;0,'50%'!E16,"")),IF($H$36&gt;0,(IF(E22&gt;0,'25%'!E16,"")),0))))))</f>
        <v>0</v>
      </c>
      <c r="F54" s="34"/>
      <c r="G54" s="34"/>
      <c r="H54" s="34"/>
      <c r="I54" s="34"/>
    </row>
    <row r="55" spans="1:9" ht="11.25" hidden="1">
      <c r="A55" s="33"/>
      <c r="B55" s="34"/>
      <c r="C55" s="34"/>
      <c r="D55" s="34"/>
      <c r="E55" s="34">
        <f>IF(OR(COUNTA($H$34:$I$36)&gt;1,COUNTA($B$21:$I$30)&gt;1)=TRUE,0,(IF($H$34&gt;0,IF(E23&gt;0,'100%'!E17,""),(IF($H$35&gt;0,(IF(E23&gt;0,'50%'!E17,"")),IF($H$36&gt;0,(IF(E23&gt;0,'25%'!E17,"")),0))))))</f>
        <v>0</v>
      </c>
      <c r="F55" s="34"/>
      <c r="G55" s="34"/>
      <c r="H55" s="34"/>
      <c r="I55" s="34">
        <f>IF(OR(COUNTA($H$34:$I$36)&gt;1,COUNTA($B$21:$I$30)&gt;1)=TRUE,0,(IF($H$34&gt;0,IF(I23&gt;0,'100%'!I17,""),(IF($H$35&gt;0,(IF(I23&gt;0,'50%'!I17,"")),IF($H$36&gt;0,(IF(I23&gt;0,'25%'!I17,"")),0))))))</f>
        <v>0</v>
      </c>
    </row>
    <row r="56" spans="1:9" ht="11.25" hidden="1">
      <c r="A56" s="33"/>
      <c r="B56" s="34"/>
      <c r="C56" s="34"/>
      <c r="D56" s="34"/>
      <c r="E56" s="34"/>
      <c r="F56" s="34"/>
      <c r="G56" s="34"/>
      <c r="H56" s="34">
        <f>IF(OR(COUNTA($H$34:$I$36)&gt;1,COUNTA($B$21:$I$30)&gt;1)=TRUE,0,(IF($H$34&gt;0,IF(H24&gt;0,'100%'!H18,""),(IF($H$35&gt;0,(IF(H24&gt;0,'50%'!H18,"")),IF($H$36&gt;0,(IF(H24&gt;0,'25%'!H18,"")),0))))))</f>
        <v>0</v>
      </c>
      <c r="I56" s="34">
        <f>IF(OR(COUNTA($H$34:$I$36)&gt;1,COUNTA($B$21:$I$30)&gt;1)=TRUE,0,(IF($H$34&gt;0,IF(I24&gt;0,'100%'!I18,""),(IF($H$35&gt;0,(IF(I24&gt;0,'50%'!I18,"")),IF($H$36&gt;0,(IF(I24&gt;0,'25%'!I18,"")),0))))))</f>
        <v>0</v>
      </c>
    </row>
    <row r="57" spans="1:9" ht="11.25" hidden="1">
      <c r="A57" s="33"/>
      <c r="B57" s="34"/>
      <c r="C57" s="34"/>
      <c r="D57" s="34">
        <f>IF(OR(COUNTA($H$34:$I$36)&gt;1,COUNTA($B$21:$I$30)&gt;1)=TRUE,0,(IF($H$34&gt;0,IF(D25&gt;0,'100%'!D19,""),(IF($H$35&gt;0,(IF(D25&gt;0,'50%'!D19,"")),IF($H$36&gt;0,(IF(D25&gt;0,'25%'!D19,"")),0))))))</f>
        <v>0</v>
      </c>
      <c r="E57" s="34"/>
      <c r="F57" s="34"/>
      <c r="G57" s="34"/>
      <c r="H57" s="34"/>
      <c r="I57" s="34"/>
    </row>
    <row r="58" spans="1:9" ht="11.25" hidden="1">
      <c r="A58" s="33"/>
      <c r="B58" s="34"/>
      <c r="C58" s="34"/>
      <c r="D58" s="34">
        <f>IF(OR(COUNTA($H$34:$I$36)&gt;1,COUNTA($B$21:$I$30)&gt;1)=TRUE,0,(IF($H$34&gt;0,IF(D26&gt;0,'100%'!D20,""),(IF($H$35&gt;0,(IF(D26&gt;0,'50%'!D20,"")),IF($H$36&gt;0,(IF(D26&gt;0,'25%'!D20,"")),0))))))</f>
        <v>0</v>
      </c>
      <c r="E58" s="34"/>
      <c r="F58" s="34"/>
      <c r="G58" s="34"/>
      <c r="H58" s="34"/>
      <c r="I58" s="34"/>
    </row>
    <row r="59" spans="1:9" ht="11.25" hidden="1">
      <c r="A59" s="33"/>
      <c r="B59" s="34">
        <f>IF(OR(COUNTA($H$34:$I$36)&gt;1,COUNTA($B$21:$I$30)&gt;1)=TRUE,0,(IF($H$34&gt;0,IF(B27&gt;0,'100%'!B21,""),(IF($H$35&gt;0,(IF(B27&gt;0,'50%'!B21,"")),IF($H$36&gt;0,(IF(B27&gt;0,'25%'!B21,"")),0))))))</f>
        <v>0</v>
      </c>
      <c r="C59" s="34">
        <f>IF(OR(COUNTA($H$34:$I$36)&gt;1,COUNTA($B$21:$I$30)&gt;1)=TRUE,0,(IF($H$34&gt;0,IF(C27&gt;0,'100%'!C21,""),(IF($H$35&gt;0,(IF(C27&gt;0,'50%'!C21,"")),IF($H$36&gt;0,(IF(C27&gt;0,'25%'!C21,"")),0))))))</f>
        <v>0</v>
      </c>
      <c r="D59" s="34"/>
      <c r="E59" s="34"/>
      <c r="F59" s="34"/>
      <c r="G59" s="34"/>
      <c r="H59" s="34"/>
      <c r="I59" s="34"/>
    </row>
    <row r="60" spans="1:9" ht="11.25" hidden="1">
      <c r="A60" s="33"/>
      <c r="B60" s="34">
        <f>IF(OR(COUNTA($H$34:$I$36)&gt;1,COUNTA($B$21:$I$30)&gt;1)=TRUE,0,(IF($H$34&gt;0,IF(B28&gt;0,'100%'!B22,""),(IF($H$35&gt;0,(IF(B28&gt;0,'50%'!B22,"")),IF($H$36&gt;0,(IF(B28&gt;0,'25%'!B22,"")),0))))))</f>
        <v>0</v>
      </c>
      <c r="C60" s="34">
        <f>IF(OR(COUNTA($H$34:$I$36)&gt;1,COUNTA($B$21:$I$30)&gt;1)=TRUE,0,(IF($H$34&gt;0,IF(C28&gt;0,'100%'!C22,""),(IF($H$35&gt;0,(IF(C28&gt;0,'50%'!C22,"")),IF($H$36&gt;0,(IF(C28&gt;0,'25%'!C22,"")),0))))))</f>
        <v>0</v>
      </c>
      <c r="D60" s="34"/>
      <c r="E60" s="34"/>
      <c r="F60" s="34"/>
      <c r="G60" s="34"/>
      <c r="H60" s="34"/>
      <c r="I60" s="34"/>
    </row>
    <row r="61" spans="1:9" ht="11.25" hidden="1">
      <c r="A61" s="33"/>
      <c r="B61" s="34"/>
      <c r="C61" s="34"/>
      <c r="D61" s="34"/>
      <c r="E61" s="34">
        <f>IF(OR(COUNTA($H$34:$I$36)&gt;1,COUNTA($B$21:$I$30)&gt;1)=TRUE,0,(IF($H$34&gt;0,IF(E29&gt;0,'100%'!E23,""),(IF($H$35&gt;0,(IF(E29&gt;0,'50%'!E23,"")),IF($H$36&gt;0,(IF(E29&gt;0,'25%'!E23,"")),0))))))</f>
        <v>0</v>
      </c>
      <c r="F61" s="34"/>
      <c r="G61" s="34"/>
      <c r="H61" s="34">
        <f>IF(OR(COUNTA($H$34:$I$36)&gt;1,COUNTA($B$21:$I$30)&gt;1)=TRUE,0,(IF($H$34&gt;0,IF(H29&gt;0,'100%'!H23,""),(IF($H$35&gt;0,(IF(H29&gt;0,'50%'!H23,"")),IF($H$36&gt;0,(IF(H29&gt;0,'25%'!H23,"")),0))))))</f>
        <v>0</v>
      </c>
      <c r="I61" s="34"/>
    </row>
    <row r="62" spans="1:9" ht="11.25" hidden="1">
      <c r="A62" s="33"/>
      <c r="B62" s="34"/>
      <c r="C62" s="34"/>
      <c r="D62" s="34"/>
      <c r="E62" s="34">
        <f>IF(OR(COUNTA($H$34:$I$36)&gt;1,COUNTA($B$21:$I$30)&gt;1)=TRUE,0,(IF($H$34&gt;0,IF(E30&gt;0,'100%'!E24,""),(IF($H$35&gt;0,(IF(E30&gt;0,'50%'!E24,"")),IF($H$36&gt;0,(IF(E30&gt;0,'25%'!E24,"")),0))))))</f>
        <v>0</v>
      </c>
      <c r="F62" s="34"/>
      <c r="G62" s="34"/>
      <c r="H62" s="34"/>
      <c r="I62" s="34"/>
    </row>
    <row r="63" spans="1:9" ht="11.25" hidden="1">
      <c r="A63" s="33"/>
      <c r="B63" s="35"/>
      <c r="C63" s="35"/>
      <c r="D63" s="35"/>
      <c r="E63" s="35"/>
      <c r="F63" s="35"/>
      <c r="G63" s="35"/>
      <c r="H63" s="35"/>
      <c r="I63" s="35"/>
    </row>
    <row r="64" spans="1:9" ht="11.25" hidden="1">
      <c r="A64" s="33" t="s">
        <v>50</v>
      </c>
      <c r="B64" s="34"/>
      <c r="C64" s="34"/>
      <c r="D64" s="34"/>
      <c r="E64" s="34">
        <f>IF(E21&gt;0,IF($H$10&gt;0,(IF((AND($H$10&gt;=E$19,$H$10&lt;=E$20))=TRUE,"","La durata media ponderata non è coerente con la Tipologia Formativa")),""),"")</f>
      </c>
      <c r="F64" s="34">
        <f>IF(F21&gt;0,IF($H$10&gt;0,(IF((AND($H$10&gt;=F$19,$H$10&lt;=F$20))=TRUE,"","La durata media ponderata non è coerente con la Tipologia Formativa")),""),"")</f>
      </c>
      <c r="G64" s="34"/>
      <c r="H64" s="34"/>
      <c r="I64" s="34"/>
    </row>
    <row r="65" spans="1:9" ht="11.25" hidden="1">
      <c r="A65" s="33"/>
      <c r="B65" s="34"/>
      <c r="C65" s="34"/>
      <c r="D65" s="34">
        <f>IF(D22&gt;0,IF($H$10&gt;0,(IF((AND($H$10&gt;=D$19,$H$10&lt;=D$20))=TRUE,"","La durata media ponderata non è coerente con la Tipologia Formativa")),""),"")</f>
      </c>
      <c r="E65" s="34">
        <f>IF(E22&gt;0,IF($H$10&gt;0,(IF((AND($H$10&gt;=E$19,$H$10&lt;=E$20))=TRUE,"","La durata media ponderata non è coerente con la Tipologia Formativa")),""),"")</f>
      </c>
      <c r="F65" s="34"/>
      <c r="G65" s="34"/>
      <c r="H65" s="34"/>
      <c r="I65" s="34"/>
    </row>
    <row r="66" spans="1:9" ht="11.25" hidden="1">
      <c r="A66" s="33"/>
      <c r="B66" s="34"/>
      <c r="C66" s="34"/>
      <c r="D66" s="34"/>
      <c r="E66" s="34">
        <f>IF(E23&gt;0,IF($H$10&gt;0,(IF((AND($H$10&gt;=E$19,$H$10&lt;=E$20))=TRUE,"","La durata media ponderata non è coerente con la Tipologia Formativa")),""),"")</f>
      </c>
      <c r="F66" s="34"/>
      <c r="G66" s="34"/>
      <c r="H66" s="34"/>
      <c r="I66" s="34">
        <f>IF(I23&gt;0,IF($H$10&gt;0,(IF((AND($H$10&gt;=I$19,$H$10&lt;=I$20))=TRUE,"","La durata media ponderata non è coerente con la Tipologia Formativa")),""),"")</f>
      </c>
    </row>
    <row r="67" spans="1:9" ht="11.25" hidden="1">
      <c r="A67" s="33"/>
      <c r="B67" s="34"/>
      <c r="C67" s="34"/>
      <c r="D67" s="34"/>
      <c r="E67" s="34"/>
      <c r="F67" s="34"/>
      <c r="G67" s="34"/>
      <c r="H67" s="34">
        <f>IF(H24&gt;0,IF($H$10&gt;0,(IF((AND($H$10&gt;=H$19,$H$10&lt;=H$20))=TRUE,"","La durata media ponderata non è coerente con la Tipologia Formativa")),""),"")</f>
      </c>
      <c r="I67" s="34">
        <f>IF(I24&gt;0,IF($H$10&gt;0,(IF((AND($H$10&gt;=I$19,$H$10&lt;=I$20))=TRUE,"","La durata media ponderata non è coerente con la Tipologia Formativa")),""),"")</f>
      </c>
    </row>
    <row r="68" spans="1:9" ht="11.25" hidden="1">
      <c r="A68" s="33"/>
      <c r="B68" s="34"/>
      <c r="C68" s="34"/>
      <c r="D68" s="34">
        <f>IF(D25&gt;0,IF($H$10&gt;0,(IF((AND($H$10&gt;=D$19,$H$10&lt;=D$20))=TRUE,"","La durata media ponderata non è coerente con la Tipologia Formativa")),""),"")</f>
      </c>
      <c r="E68" s="34"/>
      <c r="F68" s="34"/>
      <c r="G68" s="34"/>
      <c r="H68" s="34"/>
      <c r="I68" s="34"/>
    </row>
    <row r="69" spans="1:9" ht="11.25" hidden="1">
      <c r="A69" s="33"/>
      <c r="B69" s="34"/>
      <c r="C69" s="34"/>
      <c r="D69" s="34">
        <f>IF(D26&gt;0,IF($H$10&gt;0,(IF((AND($H$10&gt;=D$19,$H$10&lt;=D$20))=TRUE,"","La durata media ponderata non è coerente con la Tipologia Formativa")),""),"")</f>
      </c>
      <c r="E69" s="34"/>
      <c r="F69" s="34"/>
      <c r="G69" s="34"/>
      <c r="H69" s="34"/>
      <c r="I69" s="34"/>
    </row>
    <row r="70" spans="1:9" ht="11.25" hidden="1">
      <c r="A70" s="33"/>
      <c r="B70" s="34">
        <f>IF(B27&gt;0,IF($H$10&gt;0,(IF((AND($H$10&gt;=B$19,$H$10&lt;=B$20))=TRUE,"","La durata media ponderata non è coerente con la Tipologia Formativa")),""),"")</f>
      </c>
      <c r="C70" s="34">
        <f>IF(C27&gt;0,IF($H$10&gt;0,(IF((AND($H$10&gt;=C$19,$H$10&lt;=C$20))=TRUE,"","La durata media ponderata non è coerente con la Tipologia Formativa")),""),"")</f>
      </c>
      <c r="D70" s="34"/>
      <c r="E70" s="34"/>
      <c r="F70" s="34"/>
      <c r="G70" s="34"/>
      <c r="H70" s="34"/>
      <c r="I70" s="34"/>
    </row>
    <row r="71" spans="1:9" ht="11.25" hidden="1">
      <c r="A71" s="33"/>
      <c r="B71" s="34">
        <f>IF(B28&gt;0,IF($H$10&gt;0,(IF((AND($H$10&gt;=B$19,$H$10&lt;=B$20))=TRUE,"","La durata media ponderata non è coerente con la Tipologia Formativa")),""),"")</f>
      </c>
      <c r="C71" s="34">
        <f>IF(C28&gt;0,IF($H$10&gt;0,(IF((AND($H$10&gt;=C$19,$H$10&lt;=C$20))=TRUE,"","La durata media ponderata non è coerente con la Tipologia Formativa")),""),"")</f>
      </c>
      <c r="D71" s="34"/>
      <c r="E71" s="34"/>
      <c r="F71" s="34"/>
      <c r="G71" s="34"/>
      <c r="H71" s="34"/>
      <c r="I71" s="34"/>
    </row>
    <row r="72" spans="1:9" ht="11.25" hidden="1">
      <c r="A72" s="33"/>
      <c r="B72" s="34"/>
      <c r="C72" s="34"/>
      <c r="D72" s="34"/>
      <c r="E72" s="34">
        <f>IF(E29&gt;0,IF($H$10&gt;0,(IF((AND($H$10&gt;=E$19,$H$10&lt;=E$20))=TRUE,"","La durata media ponderata non è coerente con la Tipologia Formativa")),""),"")</f>
      </c>
      <c r="F72" s="34"/>
      <c r="G72" s="34"/>
      <c r="H72" s="34">
        <f>IF(H29&gt;0,IF($H$10&gt;0,(IF((AND($H$10&gt;=H$19,$H$10&lt;=H$20))=TRUE,"","La durata media ponderata non è coerente con la Tipologia Formativa")),""),"")</f>
      </c>
      <c r="I72" s="34"/>
    </row>
    <row r="73" spans="1:9" ht="11.25" hidden="1">
      <c r="A73" s="33"/>
      <c r="B73" s="34"/>
      <c r="C73" s="34"/>
      <c r="D73" s="36"/>
      <c r="E73" s="36">
        <f>IF(E30&gt;0,IF($H$10&gt;0,(IF((AND($H$10&gt;=E$19,$H$10&lt;=E$20))=TRUE,"","La durata media ponderata non è coerente con la Tipologia Formativa")),""),"")</f>
      </c>
      <c r="F73" s="36"/>
      <c r="G73" s="36"/>
      <c r="H73" s="36"/>
      <c r="I73" s="36"/>
    </row>
    <row r="74" spans="1:9" ht="24" customHeight="1">
      <c r="A74" s="37" t="s">
        <v>51</v>
      </c>
      <c r="B74" s="38"/>
      <c r="C74" s="38"/>
      <c r="D74" s="38"/>
      <c r="E74" s="52" t="s">
        <v>52</v>
      </c>
      <c r="F74" s="52"/>
      <c r="G74" s="52"/>
      <c r="H74" s="52"/>
      <c r="I74" s="38"/>
    </row>
    <row r="75" spans="1:9" ht="15" customHeight="1">
      <c r="A75" s="39"/>
      <c r="B75" s="33"/>
      <c r="C75" s="33"/>
      <c r="D75" s="47" t="s">
        <v>53</v>
      </c>
      <c r="E75" s="47"/>
      <c r="F75" s="47"/>
      <c r="G75" s="47"/>
      <c r="H75" s="47"/>
      <c r="I75" s="47"/>
    </row>
    <row r="76" spans="1:9" ht="24" customHeight="1">
      <c r="A76" s="13"/>
      <c r="D76" s="48" t="s">
        <v>54</v>
      </c>
      <c r="E76" s="48"/>
      <c r="F76" s="48"/>
      <c r="G76" s="48"/>
      <c r="H76" s="48"/>
      <c r="I76" s="48"/>
    </row>
    <row r="77" spans="1:9" ht="11.25">
      <c r="A77" s="40"/>
      <c r="D77" s="13"/>
      <c r="E77" s="13"/>
      <c r="F77" s="13"/>
      <c r="G77" s="13"/>
      <c r="H77" s="13"/>
      <c r="I77" s="13"/>
    </row>
    <row r="78" spans="1:9" ht="11.25">
      <c r="A78" s="40"/>
      <c r="D78" s="41"/>
      <c r="E78" s="41"/>
      <c r="F78" s="41"/>
      <c r="G78" s="41"/>
      <c r="H78" s="41"/>
      <c r="I78" s="41"/>
    </row>
    <row r="79" spans="4:9" ht="11.25">
      <c r="D79" s="49" t="s">
        <v>55</v>
      </c>
      <c r="E79" s="49"/>
      <c r="F79" s="49"/>
      <c r="G79" s="49"/>
      <c r="H79" s="49"/>
      <c r="I79" s="49"/>
    </row>
    <row r="82" spans="1:9" ht="16.5" customHeight="1">
      <c r="A82" s="46" t="s">
        <v>56</v>
      </c>
      <c r="B82" s="46"/>
      <c r="C82" s="46"/>
      <c r="D82" s="46"/>
      <c r="E82" s="46"/>
      <c r="F82" s="46"/>
      <c r="G82" s="46"/>
      <c r="H82" s="46"/>
      <c r="I82" s="46"/>
    </row>
    <row r="83" spans="1:9" s="42" customFormat="1" ht="16.5" customHeight="1">
      <c r="A83" s="46" t="s">
        <v>57</v>
      </c>
      <c r="B83" s="46"/>
      <c r="C83" s="46"/>
      <c r="D83" s="46"/>
      <c r="E83" s="46"/>
      <c r="F83" s="46"/>
      <c r="G83" s="46"/>
      <c r="H83" s="46"/>
      <c r="I83" s="46"/>
    </row>
    <row r="84" spans="1:9" ht="16.5" customHeight="1">
      <c r="A84" s="46" t="s">
        <v>58</v>
      </c>
      <c r="B84" s="46"/>
      <c r="C84" s="46"/>
      <c r="D84" s="46"/>
      <c r="E84" s="46"/>
      <c r="F84" s="46"/>
      <c r="G84" s="46"/>
      <c r="H84" s="46"/>
      <c r="I84" s="46"/>
    </row>
    <row r="85" spans="1:9" ht="21.75" customHeight="1">
      <c r="A85" s="45" t="s">
        <v>59</v>
      </c>
      <c r="B85" s="45"/>
      <c r="C85" s="45"/>
      <c r="D85" s="45"/>
      <c r="E85" s="45"/>
      <c r="F85" s="45"/>
      <c r="G85" s="45"/>
      <c r="H85" s="45"/>
      <c r="I85" s="45"/>
    </row>
    <row r="86" spans="1:9" ht="24.75" customHeight="1">
      <c r="A86" s="45" t="s">
        <v>60</v>
      </c>
      <c r="B86" s="45"/>
      <c r="C86" s="45"/>
      <c r="D86" s="45"/>
      <c r="E86" s="45"/>
      <c r="F86" s="45"/>
      <c r="G86" s="45"/>
      <c r="H86" s="45"/>
      <c r="I86" s="45"/>
    </row>
    <row r="87" spans="1:9" ht="30" customHeight="1">
      <c r="A87" s="45" t="s">
        <v>61</v>
      </c>
      <c r="B87" s="45"/>
      <c r="C87" s="45"/>
      <c r="D87" s="45"/>
      <c r="E87" s="45"/>
      <c r="F87" s="45"/>
      <c r="G87" s="45"/>
      <c r="H87" s="45"/>
      <c r="I87" s="45"/>
    </row>
  </sheetData>
  <sheetProtection selectLockedCells="1" selectUnlockedCells="1"/>
  <mergeCells count="48">
    <mergeCell ref="A1:I1"/>
    <mergeCell ref="A2:I2"/>
    <mergeCell ref="B3:I3"/>
    <mergeCell ref="B4:I4"/>
    <mergeCell ref="B5:I5"/>
    <mergeCell ref="B6:I6"/>
    <mergeCell ref="A8:A9"/>
    <mergeCell ref="B8:C8"/>
    <mergeCell ref="D8:E8"/>
    <mergeCell ref="F8:G8"/>
    <mergeCell ref="H8:I9"/>
    <mergeCell ref="J8:N8"/>
    <mergeCell ref="B9:C9"/>
    <mergeCell ref="D9:E9"/>
    <mergeCell ref="F9:G9"/>
    <mergeCell ref="B10:C10"/>
    <mergeCell ref="D10:E10"/>
    <mergeCell ref="F10:G10"/>
    <mergeCell ref="H10:I10"/>
    <mergeCell ref="B11:C11"/>
    <mergeCell ref="D11:E11"/>
    <mergeCell ref="F11:G11"/>
    <mergeCell ref="B12:C12"/>
    <mergeCell ref="D12:E12"/>
    <mergeCell ref="F12:G12"/>
    <mergeCell ref="B17:I17"/>
    <mergeCell ref="B18:I18"/>
    <mergeCell ref="H33:I33"/>
    <mergeCell ref="H34:I34"/>
    <mergeCell ref="H35:I35"/>
    <mergeCell ref="H36:I36"/>
    <mergeCell ref="D40:I40"/>
    <mergeCell ref="E74:H74"/>
    <mergeCell ref="A86:I86"/>
    <mergeCell ref="D75:I75"/>
    <mergeCell ref="D76:I76"/>
    <mergeCell ref="D79:I79"/>
    <mergeCell ref="A82:I82"/>
    <mergeCell ref="B13:C13"/>
    <mergeCell ref="D13:E13"/>
    <mergeCell ref="F13:G13"/>
    <mergeCell ref="A87:I87"/>
    <mergeCell ref="B14:C14"/>
    <mergeCell ref="D14:E14"/>
    <mergeCell ref="F14:G14"/>
    <mergeCell ref="A83:I83"/>
    <mergeCell ref="A84:I84"/>
    <mergeCell ref="A85:I85"/>
  </mergeCells>
  <printOptions horizontalCentered="1"/>
  <pageMargins left="0.39375" right="0.39375" top="0.7381944444444444" bottom="0.5902777777777778" header="0.34444444444444444" footer="0.19652777777777777"/>
  <pageSetup fitToHeight="10" horizontalDpi="300" verticalDpi="300" orientation="portrait" paperSize="9" scale="65" r:id="rId2"/>
  <headerFooter alignWithMargins="0">
    <oddHeader>&amp;R&amp;"Arial,Grassetto"Allegato 1) al Modello 3</oddHeader>
    <oddFooter>&amp;R&amp;P di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avaligi</cp:lastModifiedBy>
  <cp:lastPrinted>2019-06-10T09:16:44Z</cp:lastPrinted>
  <dcterms:modified xsi:type="dcterms:W3CDTF">2019-06-10T09:17:15Z</dcterms:modified>
  <cp:category/>
  <cp:version/>
  <cp:contentType/>
  <cp:contentStatus/>
</cp:coreProperties>
</file>